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45" yWindow="65521" windowWidth="11025" windowHeight="12735" activeTab="0"/>
  </bookViews>
  <sheets>
    <sheet name="исполнение" sheetId="1" r:id="rId1"/>
  </sheets>
  <definedNames>
    <definedName name="_xlnm.Print_Titles" localSheetId="0">'исполнение'!$6:$7</definedName>
    <definedName name="_xlnm.Print_Area" localSheetId="0">'исполнение'!$A$1:$F$90</definedName>
  </definedNames>
  <calcPr fullCalcOnLoad="1"/>
</workbook>
</file>

<file path=xl/sharedStrings.xml><?xml version="1.0" encoding="utf-8"?>
<sst xmlns="http://schemas.openxmlformats.org/spreadsheetml/2006/main" count="170" uniqueCount="169">
  <si>
    <t>ВСЕГО ДОХОДОВ:</t>
  </si>
  <si>
    <t>Единый налог на вмененный доход для отдельных видов деятельности</t>
  </si>
  <si>
    <t>План на год</t>
  </si>
  <si>
    <t>Исполнено</t>
  </si>
  <si>
    <t>Наименование показателей</t>
  </si>
  <si>
    <t>Иные межбюджетные трансферты</t>
  </si>
  <si>
    <t>Коды бюджетной  классификации РФ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</si>
  <si>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</si>
  <si>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</si>
  <si>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</si>
  <si>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</si>
  <si>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</si>
  <si>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>0106</t>
  </si>
  <si>
    <t>0111</t>
  </si>
  <si>
    <t>Резервные фонды, в том числе:</t>
  </si>
  <si>
    <t>Другие общегосударственные вопросы</t>
  </si>
  <si>
    <t>0200</t>
  </si>
  <si>
    <t>0204</t>
  </si>
  <si>
    <t>Мобилизационная подготовка экономики</t>
  </si>
  <si>
    <t>0400</t>
  </si>
  <si>
    <t>0405</t>
  </si>
  <si>
    <t>Сельское хозяйство и рыболовство</t>
  </si>
  <si>
    <t>0408</t>
  </si>
  <si>
    <t>Транспорт</t>
  </si>
  <si>
    <t>0409</t>
  </si>
  <si>
    <t>0500</t>
  </si>
  <si>
    <t>0502</t>
  </si>
  <si>
    <t>Коммунальное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</si>
  <si>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</si>
  <si>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</si>
  <si>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</si>
  <si>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</si>
  <si>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</si>
  <si>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</si>
  <si>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</si>
  <si>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</si>
  <si>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</si>
  <si>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</si>
  <si>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</si>
  <si>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1000</t>
  </si>
  <si>
    <t>1003</t>
  </si>
  <si>
    <t>Социальное обеспечение населения</t>
  </si>
  <si>
    <t>1004</t>
  </si>
  <si>
    <t>Охрана семьи и детства</t>
  </si>
  <si>
    <t>1100</t>
  </si>
  <si>
    <t>1101</t>
  </si>
  <si>
    <t/>
  </si>
  <si>
    <t>Земельный налог</t>
  </si>
  <si>
    <t>0113</t>
  </si>
  <si>
    <t>0501</t>
  </si>
  <si>
    <t>0503</t>
  </si>
  <si>
    <t>0804</t>
  </si>
  <si>
    <t>1400</t>
  </si>
  <si>
    <t>1401</t>
  </si>
  <si>
    <t>1403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</si>
  <si>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</si>
  <si>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</si>
  <si>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</si>
  <si>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Жилищное хозяйство</t>
  </si>
  <si>
    <t>Благоустройство</t>
  </si>
  <si>
    <t>1102</t>
  </si>
  <si>
    <t>Массовый спорт</t>
  </si>
  <si>
    <t>ВСЕГО РАСХОДОВ: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</si>
  <si>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</si>
  <si>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</si>
  <si>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</si>
  <si>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</si>
  <si>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НАЛОГОВЫЕ И НЕНАЛОГОВЫЕ ДОХОДЫ</t>
  </si>
  <si>
    <t>0300</t>
  </si>
  <si>
    <t>0309</t>
  </si>
  <si>
    <t>1103</t>
  </si>
  <si>
    <t>0412</t>
  </si>
  <si>
    <t>0703</t>
  </si>
  <si>
    <t>на ликвидацию последствий чрезвычайных ситуаций и стихийных бедствий</t>
  </si>
  <si>
    <t>расходы за счет резервного фонда непредвиденных расходов</t>
  </si>
  <si>
    <t>0105</t>
  </si>
  <si>
    <t>Судебная система</t>
  </si>
  <si>
    <t>рублей</t>
  </si>
  <si>
    <t>Дефицит (-), профицит (+)</t>
  </si>
  <si>
    <t>ДОХОДЫ БЮДЖЕТА</t>
  </si>
  <si>
    <t>РАСХОДЫ БЮДЖЕТА</t>
  </si>
  <si>
    <t>РЕЗУЛЬТАТ ИСПОЛНЕНИЯ БЮДЖЕТА</t>
  </si>
  <si>
    <t>Молодежная политика</t>
  </si>
  <si>
    <t>Дополнительное образование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</si>
  <si>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</si>
  <si>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Гражданская оборона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</si>
  <si>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</si>
  <si>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</si>
  <si>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культуры, кинематографии</t>
  </si>
  <si>
    <t>Физическая культура</t>
  </si>
  <si>
    <t>-</t>
  </si>
  <si>
    <t xml:space="preserve"> муниципального образования "Парабельский район" за 1 квартал 2022 года</t>
  </si>
  <si>
    <t>План на                             1 квартал</t>
  </si>
  <si>
    <t>% исполнения плана                                        за 1 квартал</t>
  </si>
  <si>
    <t>1.00.00000.00.0000.000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</si>
  <si>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</si>
  <si>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</si>
  <si>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</si>
  <si>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</si>
  <si>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1.03.00000.00.0000.000</t>
  </si>
  <si>
    <t>НАЛОГИ НА ТОВАРЫ (РАБОТЫ, УСЛУГИ), РЕАЛИЗУЕМЫЕ НА ТЕРРИТОРИИ РОССИЙСКОЙ ФЕДЕРАЦИИ</t>
  </si>
  <si>
    <t>1.03.02000.01.0000.110</t>
  </si>
  <si>
    <t>1.05.00000.00.0000.000</t>
  </si>
  <si>
    <t>НАЛОГИ НА СОВОКУПНЫЙ ДОХОД</t>
  </si>
  <si>
    <t>1.05.01000.00.0000.110</t>
  </si>
  <si>
    <t>1.05.02000.02.0000.110</t>
  </si>
  <si>
    <t>1.05.04000.02.0000.110</t>
  </si>
  <si>
    <t>1.06.00000.00.0000.000</t>
  </si>
  <si>
    <t>НАЛОГИ НА ИМУЩЕСТВО</t>
  </si>
  <si>
    <t>1.06.06000.00.0000.110</t>
  </si>
  <si>
    <t>1.07.00000.00.0000.000</t>
  </si>
  <si>
    <t>НАЛОГИ, СБОРЫ И РЕГУЛЯРНЫЕ ПЛАТЕЖИ ЗА ПОЛЬЗОВАНИЕ ПРИРОДНЫМИ РЕСУРСАМИ</t>
  </si>
  <si>
    <t>1.07.01000.01.0000.110</t>
  </si>
  <si>
    <t>Налог на добычу полезных ископаемых</t>
  </si>
  <si>
    <t>1.08.00000.00.0000.000</t>
  </si>
  <si>
    <t>ГОСУДАРСТВЕННАЯ ПОШЛИНА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</si>
  <si>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</si>
  <si>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</si>
  <si>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1.11.05000.00.0000.120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</si>
  <si>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</si>
  <si>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1.12.00000.00.0000.000</t>
  </si>
  <si>
    <t>ПЛАТЕЖИ ПРИ ПОЛЬЗОВАНИИ ПРИРОДНЫМИ РЕСУРСАМИ</t>
  </si>
  <si>
    <t>1.12.01000.01.0000.120</t>
  </si>
  <si>
    <t>Плата за негативное воздействие на окружающую среду</t>
  </si>
  <si>
    <t>1.14.00000.00.0000.000</t>
  </si>
  <si>
    <t>ДОХОДЫ ОТ ПРОДАЖИ МАТЕРИАЛЬНЫХ И НЕМАТЕРИАЛЬНЫХ АКТИВОВ</t>
  </si>
  <si>
    <t>1.14.02000.00.0000.000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</si>
  <si>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</si>
  <si>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1.14.06000.00.0000.430</t>
  </si>
  <si>
    <t>Доходы от продажи земельных участков, находящихся в государственной и муниципальной собственности</t>
  </si>
  <si>
    <t>1.16.00000.00.0000.000</t>
  </si>
  <si>
    <t>ШТРАФЫ, САНКЦИИ, ВОЗМЕЩЕНИЕ УЩЕРБА</t>
  </si>
  <si>
    <t>2.18.00000.00.0000.000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</si>
  <si>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</si>
  <si>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2.18.00000.00.0000.150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</si>
  <si>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</si>
  <si>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2.19.00000.00.0000.000</t>
  </si>
  <si>
    <t>ВОЗВРАТ ОСТАТКОВ СУБСИДИЙ, СУБВЕНЦИЙ И ИНЫХ МЕЖБЮДЖЕТНЫХ ТРАНСФЕРТОВ, ИМЕЮЩИХ ЦЕЛЕВОЕ НАЗНАЧЕНИЕ, ПРОШЛЫХ ЛЕТ</t>
  </si>
  <si>
    <t>2.19.00000.05.0000.150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</si>
  <si>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</si>
  <si>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</si>
  <si>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</si>
  <si>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</si>
  <si>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</si>
  <si>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2.02.10000.00.0000.150</t>
  </si>
  <si>
    <t>Дотации бюджетам бюджетной системы Российской Федерации</t>
  </si>
  <si>
    <t>2.02.20000.00.0000.150</t>
  </si>
  <si>
    <t>2.02.30000.00.0000.150</t>
  </si>
  <si>
    <t>Субвенции бюджетам бюджетной системы Российской Федерации</t>
  </si>
  <si>
    <t>2.02.40000.00.0000.150</t>
  </si>
  <si>
    <t>2.07.00000.00.0000.000</t>
  </si>
  <si>
    <t>ПРОЧИЕ БЕЗВОЗМЕЗДНЫЕ ПОСТУПЛЕНИЯ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</si>
  <si>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</si>
  <si>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</si>
  <si>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</si>
  <si>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</si>
  <si>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</si>
  <si>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</si>
  <si>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</si>
  <si>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</si>
  <si>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</si>
  <si>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</si>
  <si>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</si>
  <si>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</si>
  <si>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</si>
  <si>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</si>
  <si>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Спорт высших достижений</t>
  </si>
  <si>
    <t>МЕЖБЮДЖЕТНЫЕ ТРАНСФЕРТЫ ОБЩЕГО ХАРАКТЕРА БЮДЖЕТАМ БЮДЖЕТНОЙ СИСТЕМЫ РОССИЙСКОЙ ФЕДЕРАЦИИ</t>
  </si>
  <si>
    <t xml:space="preserve">Информация об исполнении бюджета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</si>
</sst>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.00"/>
    <numFmt numFmtId="176" formatCode="0000.0"/>
    <numFmt numFmtId="177" formatCode="0000"/>
    <numFmt numFmtId="178" formatCode="000"/>
    <numFmt numFmtId="179" formatCode="00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?"/>
    <numFmt numFmtId="188" formatCode="_-* #,##0.0_р_._-;\-* #,##0.0_р_._-;_-* &quot;-&quot;??_р_._-;_-@_-"/>
    <numFmt numFmtId="189" formatCode="_-* #,##0.0\ _₽_-;\-* #,##0.0\ _₽_-;_-* &quot;-&quot;?\ _₽_-;_-@_-"/>
    <numFmt numFmtId="190" formatCode="#,##0.0_ ;\-#,##0.0\ "/>
    <numFmt numFmtId="191" formatCode="[$-FC19]d\ mmmm\ yyyy\ &quot;г.&quot;"/>
  </numFmts>
  <fonts count="49">
    <font>
      <sz val="10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0"/>
      <name val="Times New Roman CYR"/>
      <family val="1"/>
    </font>
    <font>
      <b/>
      <sz val="9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180" fontId="4" fillId="0" borderId="0" xfId="0" applyNumberFormat="1" applyFont="1" applyBorder="1" applyAlignment="1">
      <alignment vertical="center"/>
    </xf>
    <xf numFmtId="180" fontId="1" fillId="0" borderId="0" xfId="0" applyNumberFormat="1" applyFont="1" applyAlignment="1">
      <alignment/>
    </xf>
    <xf numFmtId="180" fontId="4" fillId="0" borderId="0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0" fontId="1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0" fontId="9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0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86" fontId="12" fillId="0" borderId="10" xfId="0" applyNumberFormat="1" applyFont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186" fontId="12" fillId="0" borderId="10" xfId="0" applyNumberFormat="1" applyFont="1" applyFill="1" applyBorder="1" applyAlignment="1">
      <alignment horizontal="right" vertical="center" wrapText="1"/>
    </xf>
    <xf numFmtId="186" fontId="13" fillId="0" borderId="10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186" fontId="13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186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4" fontId="12" fillId="32" borderId="10" xfId="0" applyNumberFormat="1" applyFont="1" applyFill="1" applyBorder="1" applyAlignment="1">
      <alignment horizontal="right" vertical="center" wrapText="1"/>
    </xf>
    <xf numFmtId="186" fontId="14" fillId="0" borderId="10" xfId="0" applyNumberFormat="1" applyFont="1" applyFill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wrapText="1"/>
    </xf>
    <xf numFmtId="186" fontId="12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right" wrapText="1"/>
    </xf>
    <xf numFmtId="186" fontId="12" fillId="0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187" fontId="13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186" fontId="12" fillId="0" borderId="10" xfId="0" applyNumberFormat="1" applyFont="1" applyFill="1" applyBorder="1" applyAlignment="1">
      <alignment horizontal="center" wrapText="1"/>
    </xf>
    <xf numFmtId="186" fontId="12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86" fontId="13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view="pageBreakPreview" zoomScale="7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3" sqref="A3:F3"/>
    </sheetView>
  </sheetViews>
  <sheetFormatPr defaultColWidth="9.00390625" defaultRowHeight="12.75"/>
  <cols>
    <col min="1" max="1" width="25.125" style="3" customWidth="1"/>
    <col min="2" max="2" width="34.75390625" style="4" customWidth="1"/>
    <col min="3" max="5" width="16.00390625" style="13" customWidth="1"/>
    <col min="6" max="6" width="15.25390625" style="1" customWidth="1"/>
    <col min="7" max="7" width="17.25390625" style="8" customWidth="1"/>
    <col min="8" max="8" width="13.875" style="0" customWidth="1"/>
    <col min="9" max="9" width="14.125" style="0" customWidth="1"/>
    <col min="10" max="10" width="0.12890625" style="0" customWidth="1"/>
    <col min="11" max="11" width="12.625" style="0" customWidth="1"/>
    <col min="12" max="12" width="13.125" style="0" customWidth="1"/>
    <col min="16" max="16" width="9.125" style="2" customWidth="1"/>
  </cols>
  <sheetData>
    <row r="1" spans="1:6" ht="15.75">
      <c r="A1" s="45"/>
      <c r="B1" s="46"/>
      <c r="C1" s="47"/>
      <c r="D1" s="47"/>
      <c r="E1" s="47"/>
      <c r="F1" s="48"/>
    </row>
    <row r="2" spans="1:6" ht="15.75">
      <c r="A2" s="66" t="s">
        <v>168</v>
      </c>
      <c r="B2" s="66"/>
      <c r="C2" s="66"/>
      <c r="D2" s="66"/>
      <c r="E2" s="66"/>
      <c r="F2" s="66"/>
    </row>
    <row r="3" spans="1:6" ht="15.75">
      <c r="A3" s="66" t="s">
        <v>91</v>
      </c>
      <c r="B3" s="66"/>
      <c r="C3" s="66"/>
      <c r="D3" s="66"/>
      <c r="E3" s="66"/>
      <c r="F3" s="66"/>
    </row>
    <row r="4" spans="1:6" ht="15.75">
      <c r="A4" s="49"/>
      <c r="B4" s="50"/>
      <c r="C4" s="51"/>
      <c r="D4" s="51"/>
      <c r="E4" s="51"/>
      <c r="F4" s="52"/>
    </row>
    <row r="5" spans="1:7" ht="15.75" customHeight="1">
      <c r="A5" s="69"/>
      <c r="B5" s="69"/>
      <c r="C5" s="69"/>
      <c r="D5" s="28"/>
      <c r="E5" s="68" t="s">
        <v>77</v>
      </c>
      <c r="F5" s="68"/>
      <c r="G5" s="9"/>
    </row>
    <row r="6" spans="1:12" ht="16.5" customHeight="1">
      <c r="A6" s="60" t="s">
        <v>6</v>
      </c>
      <c r="B6" s="61" t="s">
        <v>4</v>
      </c>
      <c r="C6" s="62" t="s">
        <v>2</v>
      </c>
      <c r="D6" s="62" t="s">
        <v>92</v>
      </c>
      <c r="E6" s="62" t="s">
        <v>3</v>
      </c>
      <c r="F6" s="60" t="s">
        <v>93</v>
      </c>
      <c r="G6" s="10"/>
      <c r="H6" s="5"/>
      <c r="I6" s="5"/>
      <c r="J6" s="5"/>
      <c r="K6" s="5"/>
      <c r="L6" s="5"/>
    </row>
    <row r="7" spans="1:12" ht="30.75" customHeight="1">
      <c r="A7" s="60"/>
      <c r="B7" s="61"/>
      <c r="C7" s="62"/>
      <c r="D7" s="62"/>
      <c r="E7" s="62"/>
      <c r="F7" s="60"/>
      <c r="G7" s="10"/>
      <c r="H7" s="5"/>
      <c r="I7" s="5"/>
      <c r="J7" s="5"/>
      <c r="K7" s="5"/>
      <c r="L7" s="5"/>
    </row>
    <row r="8" spans="1:16" s="16" customFormat="1" ht="15.75">
      <c r="A8" s="63" t="s">
        <v>79</v>
      </c>
      <c r="B8" s="63"/>
      <c r="C8" s="63"/>
      <c r="D8" s="63"/>
      <c r="E8" s="63"/>
      <c r="F8" s="63"/>
      <c r="G8" s="14"/>
      <c r="H8" s="15"/>
      <c r="I8" s="15"/>
      <c r="J8" s="15"/>
      <c r="K8" s="15"/>
      <c r="L8" s="15"/>
      <c r="P8" s="17"/>
    </row>
    <row r="9" spans="1:16" s="23" customFormat="1" ht="31.5">
      <c r="A9" s="54" t="s">
        <v>94</v>
      </c>
      <c r="B9" s="55" t="s">
        <v>67</v>
      </c>
      <c r="C9" s="36">
        <v>225247200</v>
      </c>
      <c r="D9" s="36">
        <v>56953250</v>
      </c>
      <c r="E9" s="36">
        <v>88126503.69</v>
      </c>
      <c r="F9" s="32">
        <f aca="true" t="shared" si="0" ref="F9:F22">E9/D9*100</f>
        <v>154.73481090192394</v>
      </c>
      <c r="G9" s="18"/>
      <c r="H9" s="19"/>
      <c r="I9" s="24"/>
      <c r="J9" s="24"/>
      <c r="K9" s="24"/>
      <c r="L9" s="24"/>
      <c r="P9" s="24"/>
    </row>
    <row r="10" spans="1:16" s="23" customFormat="1" ht="31.5">
      <c r="A10" s="54" t="s">
        <v>95</v>
      </c>
      <c r="B10" s="55" t="s">
        <v>96</v>
      </c>
      <c r="C10" s="36">
        <v>181166200</v>
      </c>
      <c r="D10" s="36">
        <v>46400000</v>
      </c>
      <c r="E10" s="36">
        <v>47503389.13</v>
      </c>
      <c r="F10" s="32">
        <f t="shared" si="0"/>
        <v>102.37799381465518</v>
      </c>
      <c r="G10" s="18"/>
      <c r="H10" s="19"/>
      <c r="I10" s="24"/>
      <c r="J10" s="24"/>
      <c r="K10" s="24"/>
      <c r="L10" s="24"/>
      <c r="P10" s="24"/>
    </row>
    <row r="11" spans="1:16" s="20" customFormat="1" ht="15.75">
      <c r="A11" s="56" t="s">
        <v>97</v>
      </c>
      <c r="B11" s="57" t="s">
        <v>98</v>
      </c>
      <c r="C11" s="34">
        <v>181166200</v>
      </c>
      <c r="D11" s="34">
        <v>46400000</v>
      </c>
      <c r="E11" s="34">
        <v>47503389.13</v>
      </c>
      <c r="F11" s="35">
        <f t="shared" si="0"/>
        <v>102.37799381465518</v>
      </c>
      <c r="G11" s="25"/>
      <c r="H11" s="26"/>
      <c r="I11" s="21"/>
      <c r="J11" s="21"/>
      <c r="K11" s="21"/>
      <c r="L11" s="21"/>
      <c r="P11" s="21"/>
    </row>
    <row r="12" spans="1:16" s="23" customFormat="1" ht="78.75">
      <c r="A12" s="54" t="s">
        <v>99</v>
      </c>
      <c r="B12" s="55" t="s">
        <v>100</v>
      </c>
      <c r="C12" s="36">
        <v>9109000</v>
      </c>
      <c r="D12" s="36">
        <v>2008200</v>
      </c>
      <c r="E12" s="36">
        <v>2313927.46</v>
      </c>
      <c r="F12" s="32">
        <f t="shared" si="0"/>
        <v>115.22395478537995</v>
      </c>
      <c r="G12" s="18"/>
      <c r="H12" s="19"/>
      <c r="I12" s="24"/>
      <c r="J12" s="24"/>
      <c r="K12" s="24"/>
      <c r="L12" s="24"/>
      <c r="P12" s="24"/>
    </row>
    <row r="13" spans="1:16" s="20" customFormat="1" ht="63">
      <c r="A13" s="56" t="s">
        <v>101</v>
      </c>
      <c r="B13" s="57" t="s">
        <v>66</v>
      </c>
      <c r="C13" s="34">
        <v>9109000</v>
      </c>
      <c r="D13" s="34">
        <v>2008200</v>
      </c>
      <c r="E13" s="34">
        <v>2313927.46</v>
      </c>
      <c r="F13" s="35">
        <f t="shared" si="0"/>
        <v>115.22395478537995</v>
      </c>
      <c r="G13" s="25"/>
      <c r="H13" s="26"/>
      <c r="I13" s="21"/>
      <c r="J13" s="21"/>
      <c r="K13" s="21"/>
      <c r="L13" s="21"/>
      <c r="P13" s="21"/>
    </row>
    <row r="14" spans="1:16" s="23" customFormat="1" ht="31.5">
      <c r="A14" s="54" t="s">
        <v>102</v>
      </c>
      <c r="B14" s="55" t="s">
        <v>103</v>
      </c>
      <c r="C14" s="36">
        <v>9198000</v>
      </c>
      <c r="D14" s="36">
        <v>2243500</v>
      </c>
      <c r="E14" s="36">
        <v>2250325.63</v>
      </c>
      <c r="F14" s="32">
        <f t="shared" si="0"/>
        <v>100.30424024960998</v>
      </c>
      <c r="G14" s="18"/>
      <c r="H14" s="19"/>
      <c r="I14" s="24"/>
      <c r="J14" s="24"/>
      <c r="K14" s="24"/>
      <c r="L14" s="24"/>
      <c r="P14" s="24"/>
    </row>
    <row r="15" spans="1:16" s="20" customFormat="1" ht="47.25">
      <c r="A15" s="56" t="s">
        <v>104</v>
      </c>
      <c r="B15" s="57" t="s">
        <v>63</v>
      </c>
      <c r="C15" s="34">
        <v>4476300</v>
      </c>
      <c r="D15" s="34">
        <v>1171000</v>
      </c>
      <c r="E15" s="34">
        <v>1279669.15</v>
      </c>
      <c r="F15" s="35">
        <f t="shared" si="0"/>
        <v>109.28002988898378</v>
      </c>
      <c r="G15" s="25"/>
      <c r="H15" s="26"/>
      <c r="I15" s="21"/>
      <c r="J15" s="21"/>
      <c r="K15" s="21"/>
      <c r="L15" s="21"/>
      <c r="P15" s="21"/>
    </row>
    <row r="16" spans="1:16" s="20" customFormat="1" ht="47.25">
      <c r="A16" s="56" t="s">
        <v>105</v>
      </c>
      <c r="B16" s="57" t="s">
        <v>1</v>
      </c>
      <c r="C16" s="34">
        <v>10000</v>
      </c>
      <c r="D16" s="34">
        <v>2500</v>
      </c>
      <c r="E16" s="34">
        <v>37990.71</v>
      </c>
      <c r="F16" s="35">
        <f t="shared" si="0"/>
        <v>1519.6284</v>
      </c>
      <c r="G16" s="25"/>
      <c r="H16" s="26"/>
      <c r="I16" s="21"/>
      <c r="J16" s="21"/>
      <c r="K16" s="21"/>
      <c r="L16" s="21"/>
      <c r="P16" s="21"/>
    </row>
    <row r="17" spans="1:16" s="20" customFormat="1" ht="47.25">
      <c r="A17" s="56" t="s">
        <v>106</v>
      </c>
      <c r="B17" s="57" t="s">
        <v>64</v>
      </c>
      <c r="C17" s="34">
        <v>4711700</v>
      </c>
      <c r="D17" s="34">
        <v>1070000</v>
      </c>
      <c r="E17" s="34">
        <v>932665.77</v>
      </c>
      <c r="F17" s="35">
        <f t="shared" si="0"/>
        <v>87.16502523364487</v>
      </c>
      <c r="G17" s="25"/>
      <c r="H17" s="26"/>
      <c r="I17" s="21"/>
      <c r="J17" s="21"/>
      <c r="K17" s="21"/>
      <c r="L17" s="21"/>
      <c r="P17" s="21"/>
    </row>
    <row r="18" spans="1:16" s="23" customFormat="1" ht="15.75">
      <c r="A18" s="54" t="s">
        <v>107</v>
      </c>
      <c r="B18" s="55" t="s">
        <v>108</v>
      </c>
      <c r="C18" s="36">
        <v>5000</v>
      </c>
      <c r="D18" s="36">
        <v>2500</v>
      </c>
      <c r="E18" s="36">
        <v>12401</v>
      </c>
      <c r="F18" s="32">
        <f t="shared" si="0"/>
        <v>496.03999999999996</v>
      </c>
      <c r="G18" s="18"/>
      <c r="H18" s="19"/>
      <c r="I18" s="24"/>
      <c r="J18" s="24"/>
      <c r="K18" s="24"/>
      <c r="L18" s="24"/>
      <c r="P18" s="24"/>
    </row>
    <row r="19" spans="1:16" s="20" customFormat="1" ht="15.75">
      <c r="A19" s="56" t="s">
        <v>109</v>
      </c>
      <c r="B19" s="57" t="s">
        <v>47</v>
      </c>
      <c r="C19" s="34">
        <v>5000</v>
      </c>
      <c r="D19" s="34">
        <v>2500</v>
      </c>
      <c r="E19" s="34">
        <v>12401</v>
      </c>
      <c r="F19" s="35">
        <f t="shared" si="0"/>
        <v>496.03999999999996</v>
      </c>
      <c r="G19" s="25"/>
      <c r="H19" s="26"/>
      <c r="I19" s="21"/>
      <c r="J19" s="21"/>
      <c r="K19" s="21"/>
      <c r="L19" s="21"/>
      <c r="P19" s="21"/>
    </row>
    <row r="20" spans="1:16" s="23" customFormat="1" ht="63">
      <c r="A20" s="54" t="s">
        <v>110</v>
      </c>
      <c r="B20" s="55" t="s">
        <v>111</v>
      </c>
      <c r="C20" s="36">
        <v>104100</v>
      </c>
      <c r="D20" s="36">
        <v>26100</v>
      </c>
      <c r="E20" s="36">
        <v>5366.75</v>
      </c>
      <c r="F20" s="32">
        <f t="shared" si="0"/>
        <v>20.562260536398465</v>
      </c>
      <c r="G20" s="18"/>
      <c r="H20" s="19"/>
      <c r="I20" s="24"/>
      <c r="J20" s="24"/>
      <c r="K20" s="24"/>
      <c r="L20" s="24"/>
      <c r="P20" s="24"/>
    </row>
    <row r="21" spans="1:16" s="20" customFormat="1" ht="31.5">
      <c r="A21" s="56" t="s">
        <v>112</v>
      </c>
      <c r="B21" s="57" t="s">
        <v>113</v>
      </c>
      <c r="C21" s="34">
        <v>104100</v>
      </c>
      <c r="D21" s="34">
        <v>26100</v>
      </c>
      <c r="E21" s="34">
        <v>5366.75</v>
      </c>
      <c r="F21" s="35">
        <f t="shared" si="0"/>
        <v>20.562260536398465</v>
      </c>
      <c r="G21" s="25"/>
      <c r="H21" s="26"/>
      <c r="I21" s="21"/>
      <c r="J21" s="21"/>
      <c r="K21" s="21"/>
      <c r="L21" s="21"/>
      <c r="P21" s="21"/>
    </row>
    <row r="22" spans="1:16" s="23" customFormat="1" ht="31.5">
      <c r="A22" s="54" t="s">
        <v>114</v>
      </c>
      <c r="B22" s="55" t="s">
        <v>115</v>
      </c>
      <c r="C22" s="36">
        <v>1175000</v>
      </c>
      <c r="D22" s="36">
        <v>324000</v>
      </c>
      <c r="E22" s="36">
        <v>246332.66</v>
      </c>
      <c r="F22" s="32">
        <f t="shared" si="0"/>
        <v>76.0285987654321</v>
      </c>
      <c r="G22" s="18"/>
      <c r="H22" s="19"/>
      <c r="I22" s="24"/>
      <c r="J22" s="24"/>
      <c r="K22" s="24"/>
      <c r="L22" s="24"/>
      <c r="P22" s="24"/>
    </row>
    <row r="23" spans="1:16" s="23" customFormat="1" ht="110.25">
      <c r="A23" s="54" t="s">
        <v>116</v>
      </c>
      <c r="B23" s="55" t="s">
        <v>117</v>
      </c>
      <c r="C23" s="36">
        <v>2378800</v>
      </c>
      <c r="D23" s="36">
        <v>608300</v>
      </c>
      <c r="E23" s="36">
        <v>725815.71</v>
      </c>
      <c r="F23" s="32">
        <f>E23/D23*100</f>
        <v>119.31870951832977</v>
      </c>
      <c r="G23" s="18"/>
      <c r="H23" s="19"/>
      <c r="I23" s="24"/>
      <c r="J23" s="24"/>
      <c r="K23" s="24"/>
      <c r="L23" s="24"/>
      <c r="P23" s="24"/>
    </row>
    <row r="24" spans="1:16" s="20" customFormat="1" ht="189">
      <c r="A24" s="56" t="s">
        <v>118</v>
      </c>
      <c r="B24" s="58" t="s">
        <v>119</v>
      </c>
      <c r="C24" s="34">
        <v>2378800</v>
      </c>
      <c r="D24" s="34">
        <v>608300</v>
      </c>
      <c r="E24" s="34">
        <v>725815.71</v>
      </c>
      <c r="F24" s="35">
        <f>E24/D24*100</f>
        <v>119.31870951832977</v>
      </c>
      <c r="G24" s="25"/>
      <c r="H24" s="26"/>
      <c r="I24" s="21"/>
      <c r="J24" s="21"/>
      <c r="K24" s="21"/>
      <c r="L24" s="21"/>
      <c r="P24" s="21"/>
    </row>
    <row r="25" spans="1:16" s="23" customFormat="1" ht="47.25">
      <c r="A25" s="54" t="s">
        <v>120</v>
      </c>
      <c r="B25" s="55" t="s">
        <v>121</v>
      </c>
      <c r="C25" s="36">
        <v>18648500</v>
      </c>
      <c r="D25" s="36">
        <v>5256750</v>
      </c>
      <c r="E25" s="36">
        <v>34936343.97</v>
      </c>
      <c r="F25" s="32">
        <f aca="true" t="shared" si="1" ref="F25:F30">E25/D25*100</f>
        <v>664.5996855471536</v>
      </c>
      <c r="G25" s="18"/>
      <c r="H25" s="19"/>
      <c r="I25" s="24"/>
      <c r="J25" s="24"/>
      <c r="K25" s="24"/>
      <c r="L25" s="24"/>
      <c r="P25" s="24"/>
    </row>
    <row r="26" spans="1:16" s="20" customFormat="1" ht="31.5">
      <c r="A26" s="56" t="s">
        <v>122</v>
      </c>
      <c r="B26" s="57" t="s">
        <v>123</v>
      </c>
      <c r="C26" s="34">
        <v>18648500</v>
      </c>
      <c r="D26" s="34">
        <v>5256750</v>
      </c>
      <c r="E26" s="34">
        <v>34936343.97</v>
      </c>
      <c r="F26" s="35">
        <f t="shared" si="1"/>
        <v>664.5996855471536</v>
      </c>
      <c r="G26" s="25"/>
      <c r="H26" s="26"/>
      <c r="I26" s="21"/>
      <c r="J26" s="21"/>
      <c r="K26" s="21"/>
      <c r="L26" s="21"/>
      <c r="P26" s="21"/>
    </row>
    <row r="27" spans="1:16" s="23" customFormat="1" ht="63">
      <c r="A27" s="54" t="s">
        <v>124</v>
      </c>
      <c r="B27" s="55" t="s">
        <v>125</v>
      </c>
      <c r="C27" s="36">
        <v>2742600</v>
      </c>
      <c r="D27" s="36">
        <v>8000</v>
      </c>
      <c r="E27" s="36">
        <v>19634.76</v>
      </c>
      <c r="F27" s="32">
        <f t="shared" si="1"/>
        <v>245.4345</v>
      </c>
      <c r="G27" s="18"/>
      <c r="H27" s="19"/>
      <c r="I27" s="24"/>
      <c r="J27" s="24"/>
      <c r="K27" s="24"/>
      <c r="L27" s="24"/>
      <c r="P27" s="24"/>
    </row>
    <row r="28" spans="1:16" s="20" customFormat="1" ht="173.25">
      <c r="A28" s="56" t="s">
        <v>126</v>
      </c>
      <c r="B28" s="58" t="s">
        <v>127</v>
      </c>
      <c r="C28" s="34">
        <v>2562000</v>
      </c>
      <c r="D28" s="34">
        <v>0</v>
      </c>
      <c r="E28" s="34">
        <v>0</v>
      </c>
      <c r="F28" s="35" t="s">
        <v>90</v>
      </c>
      <c r="G28" s="25"/>
      <c r="H28" s="26"/>
      <c r="I28" s="21"/>
      <c r="J28" s="21"/>
      <c r="K28" s="21"/>
      <c r="L28" s="21"/>
      <c r="P28" s="21"/>
    </row>
    <row r="29" spans="1:16" s="20" customFormat="1" ht="63">
      <c r="A29" s="56" t="s">
        <v>128</v>
      </c>
      <c r="B29" s="57" t="s">
        <v>129</v>
      </c>
      <c r="C29" s="34">
        <v>180600</v>
      </c>
      <c r="D29" s="34">
        <v>8000</v>
      </c>
      <c r="E29" s="34">
        <v>19634.76</v>
      </c>
      <c r="F29" s="35">
        <f t="shared" si="1"/>
        <v>245.4345</v>
      </c>
      <c r="G29" s="25"/>
      <c r="H29" s="26"/>
      <c r="I29" s="21"/>
      <c r="J29" s="21"/>
      <c r="K29" s="21"/>
      <c r="L29" s="21"/>
      <c r="P29" s="21"/>
    </row>
    <row r="30" spans="1:16" s="23" customFormat="1" ht="31.5">
      <c r="A30" s="54" t="s">
        <v>130</v>
      </c>
      <c r="B30" s="55" t="s">
        <v>131</v>
      </c>
      <c r="C30" s="36">
        <v>720000</v>
      </c>
      <c r="D30" s="36">
        <v>75900</v>
      </c>
      <c r="E30" s="36">
        <v>112966.62</v>
      </c>
      <c r="F30" s="32">
        <f t="shared" si="1"/>
        <v>148.83612648221342</v>
      </c>
      <c r="G30" s="18"/>
      <c r="H30" s="19"/>
      <c r="I30" s="24"/>
      <c r="J30" s="24"/>
      <c r="K30" s="24"/>
      <c r="L30" s="24"/>
      <c r="P30" s="24"/>
    </row>
    <row r="31" spans="1:16" s="23" customFormat="1" ht="31.5">
      <c r="A31" s="54" t="s">
        <v>140</v>
      </c>
      <c r="B31" s="55" t="s">
        <v>141</v>
      </c>
      <c r="C31" s="36">
        <v>684053755.17</v>
      </c>
      <c r="D31" s="36">
        <v>163912865.04</v>
      </c>
      <c r="E31" s="36">
        <v>161947218.39</v>
      </c>
      <c r="F31" s="32">
        <f aca="true" t="shared" si="2" ref="F31:F42">E31/D31*100</f>
        <v>98.80079782052475</v>
      </c>
      <c r="G31" s="18"/>
      <c r="H31" s="19"/>
      <c r="I31" s="22"/>
      <c r="J31" s="22"/>
      <c r="K31" s="22"/>
      <c r="L31" s="22"/>
      <c r="P31" s="24"/>
    </row>
    <row r="32" spans="1:16" s="23" customFormat="1" ht="78.75">
      <c r="A32" s="54" t="s">
        <v>142</v>
      </c>
      <c r="B32" s="55" t="s">
        <v>143</v>
      </c>
      <c r="C32" s="36">
        <v>660941729.82</v>
      </c>
      <c r="D32" s="36">
        <v>167250839.69</v>
      </c>
      <c r="E32" s="36">
        <v>165285193.04</v>
      </c>
      <c r="F32" s="32">
        <f t="shared" si="2"/>
        <v>98.8247313713681</v>
      </c>
      <c r="G32" s="18"/>
      <c r="H32" s="19"/>
      <c r="I32" s="22"/>
      <c r="J32" s="22"/>
      <c r="K32" s="22"/>
      <c r="L32" s="22"/>
      <c r="P32" s="24"/>
    </row>
    <row r="33" spans="1:16" s="20" customFormat="1" ht="31.5">
      <c r="A33" s="56" t="s">
        <v>144</v>
      </c>
      <c r="B33" s="57" t="s">
        <v>145</v>
      </c>
      <c r="C33" s="34">
        <v>143810100</v>
      </c>
      <c r="D33" s="34">
        <v>35952750</v>
      </c>
      <c r="E33" s="34">
        <v>35952750</v>
      </c>
      <c r="F33" s="35">
        <f t="shared" si="2"/>
        <v>100</v>
      </c>
      <c r="G33" s="25"/>
      <c r="H33" s="26"/>
      <c r="I33" s="27"/>
      <c r="J33" s="27"/>
      <c r="K33" s="27"/>
      <c r="L33" s="27"/>
      <c r="P33" s="21"/>
    </row>
    <row r="34" spans="1:16" s="20" customFormat="1" ht="47.25">
      <c r="A34" s="56" t="s">
        <v>146</v>
      </c>
      <c r="B34" s="57" t="s">
        <v>65</v>
      </c>
      <c r="C34" s="34">
        <v>127688502.62</v>
      </c>
      <c r="D34" s="34">
        <v>42922129.69</v>
      </c>
      <c r="E34" s="34">
        <v>41348184.04</v>
      </c>
      <c r="F34" s="35">
        <f t="shared" si="2"/>
        <v>96.3330206087917</v>
      </c>
      <c r="G34" s="25"/>
      <c r="H34" s="26"/>
      <c r="P34" s="21"/>
    </row>
    <row r="35" spans="1:16" s="20" customFormat="1" ht="47.25">
      <c r="A35" s="56" t="s">
        <v>147</v>
      </c>
      <c r="B35" s="57" t="s">
        <v>148</v>
      </c>
      <c r="C35" s="34">
        <v>346946300</v>
      </c>
      <c r="D35" s="34">
        <v>79468518</v>
      </c>
      <c r="E35" s="34">
        <v>79493517</v>
      </c>
      <c r="F35" s="35">
        <f t="shared" si="2"/>
        <v>100.03145774028401</v>
      </c>
      <c r="G35" s="25"/>
      <c r="H35" s="26"/>
      <c r="P35" s="21"/>
    </row>
    <row r="36" spans="1:16" s="20" customFormat="1" ht="31.5">
      <c r="A36" s="56" t="s">
        <v>149</v>
      </c>
      <c r="B36" s="57" t="s">
        <v>5</v>
      </c>
      <c r="C36" s="34">
        <v>42496827.2</v>
      </c>
      <c r="D36" s="34">
        <v>8907442</v>
      </c>
      <c r="E36" s="34">
        <v>8490742</v>
      </c>
      <c r="F36" s="35">
        <f t="shared" si="2"/>
        <v>95.32188926966911</v>
      </c>
      <c r="G36" s="25"/>
      <c r="H36" s="26"/>
      <c r="P36" s="21"/>
    </row>
    <row r="37" spans="1:16" s="23" customFormat="1" ht="31.5">
      <c r="A37" s="54" t="s">
        <v>150</v>
      </c>
      <c r="B37" s="55" t="s">
        <v>151</v>
      </c>
      <c r="C37" s="34">
        <v>26450000</v>
      </c>
      <c r="D37" s="34">
        <v>0</v>
      </c>
      <c r="E37" s="34">
        <v>0</v>
      </c>
      <c r="F37" s="32" t="e">
        <f t="shared" si="2"/>
        <v>#DIV/0!</v>
      </c>
      <c r="G37" s="18"/>
      <c r="H37" s="19"/>
      <c r="P37" s="24"/>
    </row>
    <row r="38" spans="1:16" s="23" customFormat="1" ht="141.75">
      <c r="A38" s="54" t="s">
        <v>132</v>
      </c>
      <c r="B38" s="55" t="s">
        <v>133</v>
      </c>
      <c r="C38" s="36">
        <v>69727.27</v>
      </c>
      <c r="D38" s="36">
        <v>69727.27</v>
      </c>
      <c r="E38" s="36">
        <v>69727.27</v>
      </c>
      <c r="F38" s="32">
        <f t="shared" si="2"/>
        <v>100</v>
      </c>
      <c r="G38" s="18"/>
      <c r="H38" s="19"/>
      <c r="P38" s="24"/>
    </row>
    <row r="39" spans="1:16" s="20" customFormat="1" ht="173.25">
      <c r="A39" s="56" t="s">
        <v>134</v>
      </c>
      <c r="B39" s="58" t="s">
        <v>135</v>
      </c>
      <c r="C39" s="34">
        <v>69727.27</v>
      </c>
      <c r="D39" s="34">
        <v>69727.27</v>
      </c>
      <c r="E39" s="34">
        <v>69727.27</v>
      </c>
      <c r="F39" s="38">
        <f t="shared" si="2"/>
        <v>100</v>
      </c>
      <c r="G39" s="25"/>
      <c r="H39" s="26"/>
      <c r="P39" s="21"/>
    </row>
    <row r="40" spans="1:16" s="23" customFormat="1" ht="94.5">
      <c r="A40" s="54" t="s">
        <v>136</v>
      </c>
      <c r="B40" s="55" t="s">
        <v>137</v>
      </c>
      <c r="C40" s="36">
        <v>-3407701.92</v>
      </c>
      <c r="D40" s="36">
        <v>-3407701.92</v>
      </c>
      <c r="E40" s="36">
        <v>-3407701.92</v>
      </c>
      <c r="F40" s="32">
        <f t="shared" si="2"/>
        <v>100</v>
      </c>
      <c r="G40" s="18"/>
      <c r="H40" s="19"/>
      <c r="P40" s="24"/>
    </row>
    <row r="41" spans="1:16" s="20" customFormat="1" ht="94.5">
      <c r="A41" s="56" t="s">
        <v>138</v>
      </c>
      <c r="B41" s="57" t="s">
        <v>139</v>
      </c>
      <c r="C41" s="34">
        <v>-3407701.92</v>
      </c>
      <c r="D41" s="34">
        <v>-3407701.92</v>
      </c>
      <c r="E41" s="34">
        <v>-3407701.92</v>
      </c>
      <c r="F41" s="35">
        <f>E41/D41*100</f>
        <v>100</v>
      </c>
      <c r="G41" s="25"/>
      <c r="H41" s="26"/>
      <c r="P41" s="21"/>
    </row>
    <row r="42" spans="1:8" ht="15.75">
      <c r="A42" s="37"/>
      <c r="B42" s="30" t="s">
        <v>0</v>
      </c>
      <c r="C42" s="31">
        <f>SUM(C9+C31)</f>
        <v>909300955.17</v>
      </c>
      <c r="D42" s="31">
        <f>SUM(D31+D9)</f>
        <v>220866115.04</v>
      </c>
      <c r="E42" s="39">
        <f>SUM(E9+E31)</f>
        <v>250073722.07999998</v>
      </c>
      <c r="F42" s="32">
        <f t="shared" si="2"/>
        <v>113.2241231456941</v>
      </c>
      <c r="G42" s="7"/>
      <c r="H42" s="11"/>
    </row>
    <row r="43" spans="1:9" ht="15.75">
      <c r="A43" s="64" t="s">
        <v>80</v>
      </c>
      <c r="B43" s="64"/>
      <c r="C43" s="64"/>
      <c r="D43" s="64"/>
      <c r="E43" s="64"/>
      <c r="F43" s="64"/>
      <c r="G43" s="7"/>
      <c r="H43" s="11"/>
      <c r="I43" s="7"/>
    </row>
    <row r="44" spans="1:8" ht="31.5">
      <c r="A44" s="54" t="s">
        <v>7</v>
      </c>
      <c r="B44" s="55" t="s">
        <v>152</v>
      </c>
      <c r="C44" s="36">
        <v>119946720.64</v>
      </c>
      <c r="D44" s="36">
        <v>36257657.94</v>
      </c>
      <c r="E44" s="36">
        <v>22302852.22</v>
      </c>
      <c r="F44" s="32">
        <f aca="true" t="shared" si="3" ref="F44:F54">E44/D44*100</f>
        <v>61.51211492178361</v>
      </c>
      <c r="G44" s="7"/>
      <c r="H44" s="11"/>
    </row>
    <row r="45" spans="1:16" s="20" customFormat="1" ht="63">
      <c r="A45" s="56" t="s">
        <v>8</v>
      </c>
      <c r="B45" s="57" t="s">
        <v>9</v>
      </c>
      <c r="C45" s="34">
        <v>2688000</v>
      </c>
      <c r="D45" s="34">
        <v>519800</v>
      </c>
      <c r="E45" s="34">
        <v>482614.25</v>
      </c>
      <c r="F45" s="35">
        <f t="shared" si="3"/>
        <v>92.84614274721046</v>
      </c>
      <c r="G45" s="18"/>
      <c r="H45" s="19"/>
      <c r="P45" s="21"/>
    </row>
    <row r="46" spans="1:16" s="20" customFormat="1" ht="94.5">
      <c r="A46" s="56" t="s">
        <v>10</v>
      </c>
      <c r="B46" s="57" t="s">
        <v>153</v>
      </c>
      <c r="C46" s="34">
        <v>793300</v>
      </c>
      <c r="D46" s="34">
        <v>205950</v>
      </c>
      <c r="E46" s="34">
        <v>75288.36</v>
      </c>
      <c r="F46" s="35">
        <f t="shared" si="3"/>
        <v>36.55662053896577</v>
      </c>
      <c r="G46" s="18"/>
      <c r="H46" s="19"/>
      <c r="P46" s="21"/>
    </row>
    <row r="47" spans="1:16" s="20" customFormat="1" ht="126">
      <c r="A47" s="56" t="s">
        <v>11</v>
      </c>
      <c r="B47" s="57" t="s">
        <v>154</v>
      </c>
      <c r="C47" s="34">
        <v>54191860</v>
      </c>
      <c r="D47" s="34">
        <v>15702052.13</v>
      </c>
      <c r="E47" s="34">
        <v>11237069.83</v>
      </c>
      <c r="F47" s="35">
        <f t="shared" si="3"/>
        <v>71.5643390874413</v>
      </c>
      <c r="G47" s="18"/>
      <c r="H47" s="19"/>
      <c r="P47" s="21"/>
    </row>
    <row r="48" spans="1:16" s="20" customFormat="1" ht="15.75">
      <c r="A48" s="56" t="s">
        <v>75</v>
      </c>
      <c r="B48" s="57" t="s">
        <v>76</v>
      </c>
      <c r="C48" s="34">
        <v>30000</v>
      </c>
      <c r="D48" s="34">
        <v>0</v>
      </c>
      <c r="E48" s="59"/>
      <c r="F48" s="35" t="e">
        <f t="shared" si="3"/>
        <v>#DIV/0!</v>
      </c>
      <c r="G48" s="18"/>
      <c r="H48" s="19"/>
      <c r="P48" s="21"/>
    </row>
    <row r="49" spans="1:16" s="20" customFormat="1" ht="78.75">
      <c r="A49" s="56" t="s">
        <v>12</v>
      </c>
      <c r="B49" s="57" t="s">
        <v>84</v>
      </c>
      <c r="C49" s="34">
        <v>13992797</v>
      </c>
      <c r="D49" s="34">
        <v>3611684.26</v>
      </c>
      <c r="E49" s="34">
        <v>2437856.48</v>
      </c>
      <c r="F49" s="35">
        <f t="shared" si="3"/>
        <v>67.49915841203683</v>
      </c>
      <c r="G49" s="18"/>
      <c r="H49" s="19"/>
      <c r="P49" s="21"/>
    </row>
    <row r="50" spans="1:16" s="20" customFormat="1" ht="31.5">
      <c r="A50" s="56" t="s">
        <v>155</v>
      </c>
      <c r="B50" s="57" t="s">
        <v>156</v>
      </c>
      <c r="C50" s="34">
        <v>2400000</v>
      </c>
      <c r="D50" s="34">
        <v>0</v>
      </c>
      <c r="E50" s="59"/>
      <c r="F50" s="35"/>
      <c r="G50" s="18"/>
      <c r="H50" s="19"/>
      <c r="P50" s="21"/>
    </row>
    <row r="51" spans="1:16" s="20" customFormat="1" ht="15.75">
      <c r="A51" s="67" t="s">
        <v>13</v>
      </c>
      <c r="B51" s="33" t="s">
        <v>14</v>
      </c>
      <c r="C51" s="34">
        <v>1230230</v>
      </c>
      <c r="D51" s="34">
        <v>200000</v>
      </c>
      <c r="E51" s="34">
        <v>0</v>
      </c>
      <c r="F51" s="35">
        <f t="shared" si="3"/>
        <v>0</v>
      </c>
      <c r="G51" s="18"/>
      <c r="H51" s="19"/>
      <c r="P51" s="21"/>
    </row>
    <row r="52" spans="1:8" ht="47.25">
      <c r="A52" s="67"/>
      <c r="B52" s="40" t="s">
        <v>73</v>
      </c>
      <c r="C52" s="34">
        <v>500000</v>
      </c>
      <c r="D52" s="34">
        <v>200000</v>
      </c>
      <c r="E52" s="34">
        <v>0</v>
      </c>
      <c r="F52" s="41">
        <f t="shared" si="3"/>
        <v>0</v>
      </c>
      <c r="G52" s="7"/>
      <c r="H52" s="11"/>
    </row>
    <row r="53" spans="1:8" ht="31.5">
      <c r="A53" s="67"/>
      <c r="B53" s="40" t="s">
        <v>74</v>
      </c>
      <c r="C53" s="34">
        <v>730230</v>
      </c>
      <c r="D53" s="34">
        <v>0</v>
      </c>
      <c r="E53" s="34">
        <v>0</v>
      </c>
      <c r="F53" s="41" t="s">
        <v>90</v>
      </c>
      <c r="G53" s="7"/>
      <c r="H53" s="11"/>
    </row>
    <row r="54" spans="1:8" ht="31.5">
      <c r="A54" s="56" t="s">
        <v>48</v>
      </c>
      <c r="B54" s="57" t="s">
        <v>15</v>
      </c>
      <c r="C54" s="34">
        <v>44620533.64</v>
      </c>
      <c r="D54" s="34">
        <v>16018171.55</v>
      </c>
      <c r="E54" s="34">
        <v>8070023.3</v>
      </c>
      <c r="F54" s="35">
        <f t="shared" si="3"/>
        <v>50.38042747144882</v>
      </c>
      <c r="G54" s="7"/>
      <c r="H54" s="11"/>
    </row>
    <row r="55" spans="1:8" ht="15.75">
      <c r="A55" s="54" t="s">
        <v>16</v>
      </c>
      <c r="B55" s="55" t="s">
        <v>157</v>
      </c>
      <c r="C55" s="36">
        <v>977600</v>
      </c>
      <c r="D55" s="36">
        <v>172000</v>
      </c>
      <c r="E55" s="36">
        <v>167369.5</v>
      </c>
      <c r="F55" s="32">
        <f aca="true" t="shared" si="4" ref="F55:F88">E55/D55*100</f>
        <v>97.30784883720929</v>
      </c>
      <c r="G55" s="7"/>
      <c r="H55" s="11"/>
    </row>
    <row r="56" spans="1:8" ht="31.5">
      <c r="A56" s="56" t="s">
        <v>55</v>
      </c>
      <c r="B56" s="57" t="s">
        <v>158</v>
      </c>
      <c r="C56" s="34">
        <v>715600</v>
      </c>
      <c r="D56" s="34">
        <v>163000</v>
      </c>
      <c r="E56" s="34">
        <v>163000</v>
      </c>
      <c r="F56" s="35">
        <f t="shared" si="4"/>
        <v>100</v>
      </c>
      <c r="G56" s="7"/>
      <c r="H56" s="11"/>
    </row>
    <row r="57" spans="1:8" ht="31.5">
      <c r="A57" s="56" t="s">
        <v>17</v>
      </c>
      <c r="B57" s="57" t="s">
        <v>18</v>
      </c>
      <c r="C57" s="34">
        <v>262000</v>
      </c>
      <c r="D57" s="34">
        <v>9000</v>
      </c>
      <c r="E57" s="34">
        <v>4369.5</v>
      </c>
      <c r="F57" s="35">
        <f t="shared" si="4"/>
        <v>48.55</v>
      </c>
      <c r="G57" s="7"/>
      <c r="H57" s="11"/>
    </row>
    <row r="58" spans="1:8" ht="63">
      <c r="A58" s="54" t="s">
        <v>68</v>
      </c>
      <c r="B58" s="55" t="s">
        <v>159</v>
      </c>
      <c r="C58" s="36">
        <v>100000</v>
      </c>
      <c r="D58" s="36">
        <v>100000</v>
      </c>
      <c r="E58" s="36">
        <v>0</v>
      </c>
      <c r="F58" s="32">
        <f t="shared" si="4"/>
        <v>0</v>
      </c>
      <c r="G58" s="7"/>
      <c r="H58" s="11"/>
    </row>
    <row r="59" spans="1:8" ht="15.75">
      <c r="A59" s="56" t="s">
        <v>69</v>
      </c>
      <c r="B59" s="57" t="s">
        <v>85</v>
      </c>
      <c r="C59" s="34">
        <v>100000</v>
      </c>
      <c r="D59" s="34">
        <v>100000</v>
      </c>
      <c r="E59" s="34">
        <v>0</v>
      </c>
      <c r="F59" s="35">
        <f t="shared" si="4"/>
        <v>0</v>
      </c>
      <c r="G59" s="7"/>
      <c r="H59" s="11"/>
    </row>
    <row r="60" spans="1:8" ht="31.5">
      <c r="A60" s="54" t="s">
        <v>19</v>
      </c>
      <c r="B60" s="55" t="s">
        <v>160</v>
      </c>
      <c r="C60" s="36">
        <v>53792945.12</v>
      </c>
      <c r="D60" s="36">
        <v>7690025.33</v>
      </c>
      <c r="E60" s="36">
        <v>5615811.05</v>
      </c>
      <c r="F60" s="32">
        <f t="shared" si="4"/>
        <v>73.0272113420984</v>
      </c>
      <c r="G60" s="7"/>
      <c r="H60" s="11"/>
    </row>
    <row r="61" spans="1:8" ht="31.5">
      <c r="A61" s="56" t="s">
        <v>20</v>
      </c>
      <c r="B61" s="57" t="s">
        <v>21</v>
      </c>
      <c r="C61" s="34">
        <v>3186300</v>
      </c>
      <c r="D61" s="34">
        <v>475584</v>
      </c>
      <c r="E61" s="34">
        <v>276919.05</v>
      </c>
      <c r="F61" s="35">
        <f t="shared" si="4"/>
        <v>58.22715860920468</v>
      </c>
      <c r="G61" s="7"/>
      <c r="H61" s="11"/>
    </row>
    <row r="62" spans="1:8" ht="15.75">
      <c r="A62" s="56" t="s">
        <v>22</v>
      </c>
      <c r="B62" s="57" t="s">
        <v>23</v>
      </c>
      <c r="C62" s="34">
        <v>8229800</v>
      </c>
      <c r="D62" s="34">
        <v>2629660</v>
      </c>
      <c r="E62" s="34">
        <v>2029660</v>
      </c>
      <c r="F62" s="35">
        <f t="shared" si="4"/>
        <v>77.1833621076489</v>
      </c>
      <c r="G62" s="7"/>
      <c r="H62" s="11"/>
    </row>
    <row r="63" spans="1:8" ht="31.5">
      <c r="A63" s="56" t="s">
        <v>24</v>
      </c>
      <c r="B63" s="57" t="s">
        <v>86</v>
      </c>
      <c r="C63" s="34">
        <v>39767511.79</v>
      </c>
      <c r="D63" s="34">
        <v>4207848</v>
      </c>
      <c r="E63" s="34">
        <v>3309232</v>
      </c>
      <c r="F63" s="35">
        <f t="shared" si="4"/>
        <v>78.6442856300893</v>
      </c>
      <c r="G63" s="7"/>
      <c r="H63" s="11"/>
    </row>
    <row r="64" spans="1:8" ht="31.5">
      <c r="A64" s="56" t="s">
        <v>71</v>
      </c>
      <c r="B64" s="57" t="s">
        <v>87</v>
      </c>
      <c r="C64" s="34">
        <v>2609333.33</v>
      </c>
      <c r="D64" s="34">
        <v>376933.33</v>
      </c>
      <c r="E64" s="34">
        <v>0</v>
      </c>
      <c r="F64" s="35">
        <f t="shared" si="4"/>
        <v>0</v>
      </c>
      <c r="G64" s="7"/>
      <c r="H64" s="11"/>
    </row>
    <row r="65" spans="1:8" ht="47.25">
      <c r="A65" s="54" t="s">
        <v>25</v>
      </c>
      <c r="B65" s="55" t="s">
        <v>161</v>
      </c>
      <c r="C65" s="36">
        <v>60464837.5</v>
      </c>
      <c r="D65" s="36">
        <v>38138334.17</v>
      </c>
      <c r="E65" s="36">
        <v>33737400</v>
      </c>
      <c r="F65" s="32">
        <f t="shared" si="4"/>
        <v>88.4606020011702</v>
      </c>
      <c r="G65" s="7"/>
      <c r="H65" s="11"/>
    </row>
    <row r="66" spans="1:8" ht="15.75">
      <c r="A66" s="56" t="s">
        <v>49</v>
      </c>
      <c r="B66" s="57" t="s">
        <v>58</v>
      </c>
      <c r="C66" s="34">
        <v>480000</v>
      </c>
      <c r="D66" s="34">
        <v>80000</v>
      </c>
      <c r="E66" s="34">
        <v>0</v>
      </c>
      <c r="F66" s="35">
        <f t="shared" si="4"/>
        <v>0</v>
      </c>
      <c r="G66" s="7"/>
      <c r="H66" s="11"/>
    </row>
    <row r="67" spans="1:8" ht="15.75">
      <c r="A67" s="56" t="s">
        <v>26</v>
      </c>
      <c r="B67" s="57" t="s">
        <v>27</v>
      </c>
      <c r="C67" s="34">
        <v>40992600</v>
      </c>
      <c r="D67" s="34">
        <v>35940200</v>
      </c>
      <c r="E67" s="34">
        <v>33737400</v>
      </c>
      <c r="F67" s="35">
        <f t="shared" si="4"/>
        <v>93.87093004490794</v>
      </c>
      <c r="G67" s="7"/>
      <c r="H67" s="11"/>
    </row>
    <row r="68" spans="1:8" ht="15.75">
      <c r="A68" s="56" t="s">
        <v>50</v>
      </c>
      <c r="B68" s="57" t="s">
        <v>59</v>
      </c>
      <c r="C68" s="34">
        <v>18992237.5</v>
      </c>
      <c r="D68" s="34">
        <v>2118134.17</v>
      </c>
      <c r="E68" s="34">
        <v>0</v>
      </c>
      <c r="F68" s="35">
        <f t="shared" si="4"/>
        <v>0</v>
      </c>
      <c r="G68" s="7"/>
      <c r="H68" s="11"/>
    </row>
    <row r="69" spans="1:8" ht="15.75">
      <c r="A69" s="54" t="s">
        <v>28</v>
      </c>
      <c r="B69" s="55" t="s">
        <v>162</v>
      </c>
      <c r="C69" s="36">
        <v>533042976.95</v>
      </c>
      <c r="D69" s="36">
        <v>129798811.47</v>
      </c>
      <c r="E69" s="36">
        <v>124796785.38</v>
      </c>
      <c r="F69" s="32">
        <f t="shared" si="4"/>
        <v>96.14632365785867</v>
      </c>
      <c r="G69" s="7"/>
      <c r="H69" s="11"/>
    </row>
    <row r="70" spans="1:8" ht="15.75">
      <c r="A70" s="56" t="s">
        <v>29</v>
      </c>
      <c r="B70" s="57" t="s">
        <v>30</v>
      </c>
      <c r="C70" s="34">
        <v>95522462</v>
      </c>
      <c r="D70" s="34">
        <v>24975102</v>
      </c>
      <c r="E70" s="34">
        <v>24841857</v>
      </c>
      <c r="F70" s="35">
        <f t="shared" si="4"/>
        <v>99.46648866539164</v>
      </c>
      <c r="G70" s="7"/>
      <c r="H70" s="11"/>
    </row>
    <row r="71" spans="1:8" ht="15.75">
      <c r="A71" s="56" t="s">
        <v>31</v>
      </c>
      <c r="B71" s="57" t="s">
        <v>32</v>
      </c>
      <c r="C71" s="34">
        <v>351934688.95</v>
      </c>
      <c r="D71" s="34">
        <v>83970730.47</v>
      </c>
      <c r="E71" s="34">
        <v>81319755.82</v>
      </c>
      <c r="F71" s="35">
        <f t="shared" si="4"/>
        <v>96.84297774336129</v>
      </c>
      <c r="G71" s="7"/>
      <c r="H71" s="11"/>
    </row>
    <row r="72" spans="1:8" ht="31.5">
      <c r="A72" s="56" t="s">
        <v>72</v>
      </c>
      <c r="B72" s="57" t="s">
        <v>83</v>
      </c>
      <c r="C72" s="34">
        <v>48388207</v>
      </c>
      <c r="D72" s="34">
        <v>13937974</v>
      </c>
      <c r="E72" s="34">
        <v>13673474</v>
      </c>
      <c r="F72" s="35">
        <f t="shared" si="4"/>
        <v>98.10230669105854</v>
      </c>
      <c r="G72" s="7"/>
      <c r="H72" s="11"/>
    </row>
    <row r="73" spans="1:8" ht="15.75">
      <c r="A73" s="56" t="s">
        <v>33</v>
      </c>
      <c r="B73" s="57" t="s">
        <v>82</v>
      </c>
      <c r="C73" s="34">
        <v>2507400</v>
      </c>
      <c r="D73" s="34">
        <v>125000</v>
      </c>
      <c r="E73" s="34">
        <v>84000</v>
      </c>
      <c r="F73" s="35">
        <f t="shared" si="4"/>
        <v>67.2</v>
      </c>
      <c r="G73" s="7"/>
      <c r="H73" s="11"/>
    </row>
    <row r="74" spans="1:8" ht="31.5">
      <c r="A74" s="56" t="s">
        <v>34</v>
      </c>
      <c r="B74" s="57" t="s">
        <v>35</v>
      </c>
      <c r="C74" s="34">
        <v>34690219</v>
      </c>
      <c r="D74" s="34">
        <v>6790005</v>
      </c>
      <c r="E74" s="34">
        <v>4877698.56</v>
      </c>
      <c r="F74" s="35">
        <f t="shared" si="4"/>
        <v>71.83645019407201</v>
      </c>
      <c r="G74" s="7"/>
      <c r="H74" s="11"/>
    </row>
    <row r="75" spans="1:8" ht="31.5">
      <c r="A75" s="54" t="s">
        <v>36</v>
      </c>
      <c r="B75" s="55" t="s">
        <v>163</v>
      </c>
      <c r="C75" s="36">
        <v>89003555.29</v>
      </c>
      <c r="D75" s="36">
        <v>29657119.05</v>
      </c>
      <c r="E75" s="36">
        <v>28747821.53</v>
      </c>
      <c r="F75" s="32">
        <f t="shared" si="4"/>
        <v>96.93396543856137</v>
      </c>
      <c r="G75" s="7"/>
      <c r="H75" s="11"/>
    </row>
    <row r="76" spans="1:8" ht="15.75">
      <c r="A76" s="56" t="s">
        <v>37</v>
      </c>
      <c r="B76" s="57" t="s">
        <v>38</v>
      </c>
      <c r="C76" s="34">
        <v>85162955.29</v>
      </c>
      <c r="D76" s="34">
        <v>28648119.05</v>
      </c>
      <c r="E76" s="34">
        <v>27944600.23</v>
      </c>
      <c r="F76" s="35">
        <f t="shared" si="4"/>
        <v>97.54427570350383</v>
      </c>
      <c r="G76" s="7"/>
      <c r="H76" s="11"/>
    </row>
    <row r="77" spans="1:8" ht="31.5">
      <c r="A77" s="56" t="s">
        <v>51</v>
      </c>
      <c r="B77" s="57" t="s">
        <v>88</v>
      </c>
      <c r="C77" s="34">
        <v>3840600</v>
      </c>
      <c r="D77" s="34">
        <v>1009000</v>
      </c>
      <c r="E77" s="34">
        <v>803221.3</v>
      </c>
      <c r="F77" s="35">
        <f t="shared" si="4"/>
        <v>79.60567888999009</v>
      </c>
      <c r="G77" s="7"/>
      <c r="H77" s="11"/>
    </row>
    <row r="78" spans="1:8" ht="15.75">
      <c r="A78" s="54" t="s">
        <v>39</v>
      </c>
      <c r="B78" s="55" t="s">
        <v>164</v>
      </c>
      <c r="C78" s="36">
        <v>28635697.2</v>
      </c>
      <c r="D78" s="36">
        <v>5526970</v>
      </c>
      <c r="E78" s="36">
        <v>2996367.98</v>
      </c>
      <c r="F78" s="32">
        <f>E78/D78*100</f>
        <v>54.21357416450605</v>
      </c>
      <c r="G78" s="7"/>
      <c r="H78" s="11"/>
    </row>
    <row r="79" spans="1:8" ht="18.75" customHeight="1">
      <c r="A79" s="56" t="s">
        <v>40</v>
      </c>
      <c r="B79" s="57" t="s">
        <v>41</v>
      </c>
      <c r="C79" s="34">
        <v>869770</v>
      </c>
      <c r="D79" s="34">
        <v>269770</v>
      </c>
      <c r="E79" s="34">
        <v>269770</v>
      </c>
      <c r="F79" s="35">
        <f t="shared" si="4"/>
        <v>100</v>
      </c>
      <c r="G79" s="7"/>
      <c r="H79" s="11"/>
    </row>
    <row r="80" spans="1:8" ht="15.75">
      <c r="A80" s="56" t="s">
        <v>42</v>
      </c>
      <c r="B80" s="57" t="s">
        <v>43</v>
      </c>
      <c r="C80" s="34">
        <v>27765927.2</v>
      </c>
      <c r="D80" s="34">
        <v>5257200</v>
      </c>
      <c r="E80" s="34">
        <v>2726597.98</v>
      </c>
      <c r="F80" s="35">
        <f t="shared" si="4"/>
        <v>51.864071749220116</v>
      </c>
      <c r="G80" s="7"/>
      <c r="H80" s="11"/>
    </row>
    <row r="81" spans="1:8" ht="31.5">
      <c r="A81" s="54" t="s">
        <v>44</v>
      </c>
      <c r="B81" s="55" t="s">
        <v>165</v>
      </c>
      <c r="C81" s="36">
        <v>5727100</v>
      </c>
      <c r="D81" s="36">
        <v>2367898</v>
      </c>
      <c r="E81" s="36">
        <v>1313301</v>
      </c>
      <c r="F81" s="32">
        <f t="shared" si="4"/>
        <v>55.46273530363217</v>
      </c>
      <c r="G81" s="7"/>
      <c r="H81" s="11"/>
    </row>
    <row r="82" spans="1:8" ht="15.75">
      <c r="A82" s="56" t="s">
        <v>45</v>
      </c>
      <c r="B82" s="57" t="s">
        <v>89</v>
      </c>
      <c r="C82" s="34">
        <v>3285800</v>
      </c>
      <c r="D82" s="34">
        <v>827500</v>
      </c>
      <c r="E82" s="34">
        <v>827500</v>
      </c>
      <c r="F82" s="35">
        <f t="shared" si="4"/>
        <v>100</v>
      </c>
      <c r="G82" s="7"/>
      <c r="H82" s="11"/>
    </row>
    <row r="83" spans="1:8" ht="15.75">
      <c r="A83" s="56" t="s">
        <v>60</v>
      </c>
      <c r="B83" s="57" t="s">
        <v>61</v>
      </c>
      <c r="C83" s="34">
        <v>1135800</v>
      </c>
      <c r="D83" s="34">
        <v>1075800</v>
      </c>
      <c r="E83" s="34">
        <v>176803</v>
      </c>
      <c r="F83" s="35">
        <f t="shared" si="4"/>
        <v>16.434560327198362</v>
      </c>
      <c r="G83" s="7"/>
      <c r="H83" s="11"/>
    </row>
    <row r="84" spans="1:8" ht="15.75">
      <c r="A84" s="56" t="s">
        <v>70</v>
      </c>
      <c r="B84" s="57" t="s">
        <v>166</v>
      </c>
      <c r="C84" s="34">
        <v>1305500</v>
      </c>
      <c r="D84" s="34">
        <v>464598</v>
      </c>
      <c r="E84" s="34">
        <v>308998</v>
      </c>
      <c r="F84" s="35">
        <f t="shared" si="4"/>
        <v>66.508680622818</v>
      </c>
      <c r="G84" s="7"/>
      <c r="H84" s="11"/>
    </row>
    <row r="85" spans="1:8" ht="78.75">
      <c r="A85" s="54" t="s">
        <v>52</v>
      </c>
      <c r="B85" s="55" t="s">
        <v>167</v>
      </c>
      <c r="C85" s="36">
        <v>47330579.91</v>
      </c>
      <c r="D85" s="36">
        <v>15076466.91</v>
      </c>
      <c r="E85" s="36">
        <v>15076466.91</v>
      </c>
      <c r="F85" s="32">
        <f t="shared" si="4"/>
        <v>100</v>
      </c>
      <c r="G85" s="7"/>
      <c r="H85" s="11"/>
    </row>
    <row r="86" spans="1:8" ht="78.75">
      <c r="A86" s="56" t="s">
        <v>53</v>
      </c>
      <c r="B86" s="57" t="s">
        <v>56</v>
      </c>
      <c r="C86" s="34">
        <v>25902700</v>
      </c>
      <c r="D86" s="34">
        <v>6682395</v>
      </c>
      <c r="E86" s="34">
        <v>6682395</v>
      </c>
      <c r="F86" s="35">
        <f t="shared" si="4"/>
        <v>100</v>
      </c>
      <c r="G86" s="7"/>
      <c r="H86" s="11"/>
    </row>
    <row r="87" spans="1:8" ht="31.5">
      <c r="A87" s="56" t="s">
        <v>54</v>
      </c>
      <c r="B87" s="57" t="s">
        <v>57</v>
      </c>
      <c r="C87" s="34">
        <v>21427879.91</v>
      </c>
      <c r="D87" s="34">
        <v>8394071.91</v>
      </c>
      <c r="E87" s="34">
        <v>8394071.91</v>
      </c>
      <c r="F87" s="35">
        <f t="shared" si="4"/>
        <v>100</v>
      </c>
      <c r="G87" s="7"/>
      <c r="H87" s="11"/>
    </row>
    <row r="88" spans="1:8" ht="15.75">
      <c r="A88" s="29" t="s">
        <v>46</v>
      </c>
      <c r="B88" s="30" t="s">
        <v>62</v>
      </c>
      <c r="C88" s="31">
        <f>C78+C75+C69+C65+C60+C55+C44+C85+C81+C58</f>
        <v>939022012.61</v>
      </c>
      <c r="D88" s="31">
        <f>D78+D75+D69+D65+D60+D55+D44+D85+D81+D58</f>
        <v>264785282.87</v>
      </c>
      <c r="E88" s="31">
        <f>E78+E75+E69+E65+E60+E55+E44+E85+E81+E58</f>
        <v>234754175.57</v>
      </c>
      <c r="F88" s="32">
        <f t="shared" si="4"/>
        <v>88.65831704296639</v>
      </c>
      <c r="G88" s="7"/>
      <c r="H88" s="11"/>
    </row>
    <row r="89" spans="1:8" ht="15.75">
      <c r="A89" s="65" t="s">
        <v>81</v>
      </c>
      <c r="B89" s="65"/>
      <c r="C89" s="65"/>
      <c r="D89" s="65"/>
      <c r="E89" s="65"/>
      <c r="F89" s="65"/>
      <c r="G89" s="7"/>
      <c r="H89" s="11"/>
    </row>
    <row r="90" spans="1:8" ht="15.75">
      <c r="A90" s="53"/>
      <c r="B90" s="42" t="s">
        <v>78</v>
      </c>
      <c r="C90" s="43">
        <f>C42-C88</f>
        <v>-29721057.440000057</v>
      </c>
      <c r="D90" s="43">
        <f>D42-D88</f>
        <v>-43919167.83000001</v>
      </c>
      <c r="E90" s="43">
        <f>E42-E88</f>
        <v>15319546.50999999</v>
      </c>
      <c r="F90" s="44"/>
      <c r="G90" s="7"/>
      <c r="H90" s="11"/>
    </row>
    <row r="91" spans="3:6" ht="15">
      <c r="C91" s="12"/>
      <c r="D91" s="12"/>
      <c r="E91" s="12"/>
      <c r="F91" s="6"/>
    </row>
    <row r="92" spans="3:6" ht="15">
      <c r="C92" s="12"/>
      <c r="D92" s="12"/>
      <c r="E92" s="12"/>
      <c r="F92" s="6"/>
    </row>
    <row r="93" spans="3:6" ht="15">
      <c r="C93" s="12"/>
      <c r="D93" s="12"/>
      <c r="E93" s="12"/>
      <c r="F93" s="6"/>
    </row>
    <row r="94" spans="3:6" ht="15">
      <c r="C94" s="12"/>
      <c r="D94" s="12"/>
      <c r="E94" s="12"/>
      <c r="F94" s="6"/>
    </row>
    <row r="95" spans="3:6" ht="15">
      <c r="C95" s="12"/>
      <c r="D95" s="12"/>
      <c r="E95" s="12"/>
      <c r="F95" s="6"/>
    </row>
    <row r="96" spans="3:6" ht="15">
      <c r="C96" s="12"/>
      <c r="D96" s="12"/>
      <c r="E96" s="12"/>
      <c r="F96" s="6"/>
    </row>
    <row r="97" spans="3:6" ht="15">
      <c r="C97" s="12"/>
      <c r="D97" s="12"/>
      <c r="E97" s="12"/>
      <c r="F97" s="6"/>
    </row>
    <row r="98" spans="3:6" ht="15">
      <c r="C98" s="12"/>
      <c r="D98" s="12"/>
      <c r="E98" s="12"/>
      <c r="F98" s="6"/>
    </row>
    <row r="99" spans="3:6" ht="15">
      <c r="C99" s="12"/>
      <c r="D99" s="12"/>
      <c r="E99" s="12"/>
      <c r="F99" s="6"/>
    </row>
    <row r="100" spans="3:6" ht="15">
      <c r="C100" s="12"/>
      <c r="D100" s="12"/>
      <c r="E100" s="12"/>
      <c r="F100" s="6"/>
    </row>
    <row r="101" spans="3:6" ht="15">
      <c r="C101" s="12"/>
      <c r="D101" s="12"/>
      <c r="E101" s="12"/>
      <c r="F101" s="6"/>
    </row>
    <row r="102" spans="3:6" ht="15">
      <c r="C102" s="12"/>
      <c r="D102" s="12"/>
      <c r="E102" s="12"/>
      <c r="F102" s="6"/>
    </row>
    <row r="103" spans="3:6" ht="15">
      <c r="C103" s="12"/>
      <c r="D103" s="12"/>
      <c r="E103" s="12"/>
      <c r="F103" s="6"/>
    </row>
    <row r="104" spans="3:6" ht="15">
      <c r="C104" s="12"/>
      <c r="D104" s="12"/>
      <c r="E104" s="12"/>
      <c r="F104" s="6"/>
    </row>
    <row r="105" spans="3:6" ht="15">
      <c r="C105" s="12"/>
      <c r="D105" s="12"/>
      <c r="E105" s="12"/>
      <c r="F105" s="6"/>
    </row>
    <row r="106" spans="3:6" ht="15">
      <c r="C106" s="12"/>
      <c r="D106" s="12"/>
      <c r="E106" s="12"/>
      <c r="F106" s="6"/>
    </row>
    <row r="107" spans="3:6" ht="15">
      <c r="C107" s="12"/>
      <c r="D107" s="12"/>
      <c r="E107" s="12"/>
      <c r="F107" s="6"/>
    </row>
    <row r="108" spans="3:6" ht="15">
      <c r="C108" s="12"/>
      <c r="D108" s="12"/>
      <c r="E108" s="12"/>
      <c r="F108" s="6"/>
    </row>
    <row r="109" spans="3:6" ht="15">
      <c r="C109" s="12"/>
      <c r="D109" s="12"/>
      <c r="E109" s="12"/>
      <c r="F109" s="6"/>
    </row>
    <row r="110" spans="3:6" ht="15">
      <c r="C110" s="12"/>
      <c r="D110" s="12"/>
      <c r="E110" s="12"/>
      <c r="F110" s="6"/>
    </row>
    <row r="111" spans="3:6" ht="15">
      <c r="C111" s="12"/>
      <c r="D111" s="12"/>
      <c r="E111" s="12"/>
      <c r="F111" s="6"/>
    </row>
    <row r="112" spans="3:6" ht="15">
      <c r="C112" s="12"/>
      <c r="D112" s="12"/>
      <c r="E112" s="12"/>
      <c r="F112" s="6"/>
    </row>
    <row r="113" spans="3:6" ht="15">
      <c r="C113" s="12"/>
      <c r="D113" s="12"/>
      <c r="E113" s="12"/>
      <c r="F113" s="6"/>
    </row>
    <row r="114" spans="3:6" ht="15">
      <c r="C114" s="12"/>
      <c r="D114" s="12"/>
      <c r="E114" s="12"/>
      <c r="F114" s="6"/>
    </row>
    <row r="115" spans="3:6" ht="15">
      <c r="C115" s="12"/>
      <c r="D115" s="12"/>
      <c r="E115" s="12"/>
      <c r="F115" s="6"/>
    </row>
    <row r="116" spans="3:6" ht="15">
      <c r="C116" s="12"/>
      <c r="D116" s="12"/>
      <c r="E116" s="12"/>
      <c r="F116" s="6"/>
    </row>
    <row r="117" spans="3:6" ht="15">
      <c r="C117" s="12"/>
      <c r="D117" s="12"/>
      <c r="E117" s="12"/>
      <c r="F117" s="6"/>
    </row>
    <row r="118" spans="3:6" ht="15">
      <c r="C118" s="12"/>
      <c r="D118" s="12"/>
      <c r="E118" s="12"/>
      <c r="F118" s="6"/>
    </row>
    <row r="119" spans="3:6" ht="15">
      <c r="C119" s="12"/>
      <c r="D119" s="12"/>
      <c r="E119" s="12"/>
      <c r="F119" s="6"/>
    </row>
    <row r="120" spans="3:6" ht="15">
      <c r="C120" s="12"/>
      <c r="D120" s="12"/>
      <c r="E120" s="12"/>
      <c r="F120" s="6"/>
    </row>
    <row r="121" spans="3:6" ht="15">
      <c r="C121" s="12"/>
      <c r="D121" s="12"/>
      <c r="E121" s="12"/>
      <c r="F121" s="6"/>
    </row>
    <row r="122" spans="3:6" ht="15">
      <c r="C122" s="12"/>
      <c r="D122" s="12"/>
      <c r="E122" s="12"/>
      <c r="F122" s="6"/>
    </row>
    <row r="123" spans="3:6" ht="15">
      <c r="C123" s="12"/>
      <c r="D123" s="12"/>
      <c r="E123" s="12"/>
      <c r="F123" s="6"/>
    </row>
    <row r="124" spans="3:6" ht="15">
      <c r="C124" s="12"/>
      <c r="D124" s="12"/>
      <c r="E124" s="12"/>
      <c r="F124" s="6"/>
    </row>
    <row r="125" spans="3:6" ht="15">
      <c r="C125" s="12"/>
      <c r="D125" s="12"/>
      <c r="E125" s="12"/>
      <c r="F125" s="6"/>
    </row>
    <row r="126" spans="3:6" ht="15">
      <c r="C126" s="12"/>
      <c r="D126" s="12"/>
      <c r="E126" s="12"/>
      <c r="F126" s="6"/>
    </row>
    <row r="127" spans="3:6" ht="15">
      <c r="C127" s="12"/>
      <c r="D127" s="12"/>
      <c r="E127" s="12"/>
      <c r="F127" s="6"/>
    </row>
    <row r="128" spans="3:6" ht="15">
      <c r="C128" s="12"/>
      <c r="D128" s="12"/>
      <c r="E128" s="12"/>
      <c r="F128" s="6"/>
    </row>
    <row r="129" spans="3:6" ht="15">
      <c r="C129" s="12"/>
      <c r="D129" s="12"/>
      <c r="E129" s="12"/>
      <c r="F129" s="6"/>
    </row>
    <row r="130" spans="3:6" ht="15">
      <c r="C130" s="12"/>
      <c r="D130" s="12"/>
      <c r="E130" s="12"/>
      <c r="F130" s="6"/>
    </row>
    <row r="131" spans="3:6" ht="15">
      <c r="C131" s="12"/>
      <c r="D131" s="12"/>
      <c r="E131" s="12"/>
      <c r="F131" s="6"/>
    </row>
    <row r="132" spans="3:6" ht="15">
      <c r="C132" s="12"/>
      <c r="D132" s="12"/>
      <c r="E132" s="12"/>
      <c r="F132" s="6"/>
    </row>
    <row r="133" spans="3:6" ht="15">
      <c r="C133" s="12"/>
      <c r="D133" s="12"/>
      <c r="E133" s="12"/>
      <c r="F133" s="6"/>
    </row>
    <row r="134" spans="3:6" ht="15">
      <c r="C134" s="12"/>
      <c r="D134" s="12"/>
      <c r="E134" s="12"/>
      <c r="F134" s="6"/>
    </row>
    <row r="135" spans="3:6" ht="15">
      <c r="C135" s="12"/>
      <c r="D135" s="12"/>
      <c r="E135" s="12"/>
      <c r="F135" s="6"/>
    </row>
    <row r="136" spans="3:6" ht="15">
      <c r="C136" s="12"/>
      <c r="D136" s="12"/>
      <c r="E136" s="12"/>
      <c r="F136" s="6"/>
    </row>
    <row r="137" spans="3:6" ht="15">
      <c r="C137" s="12"/>
      <c r="D137" s="12"/>
      <c r="E137" s="12"/>
      <c r="F137" s="6"/>
    </row>
    <row r="138" spans="3:6" ht="15">
      <c r="C138" s="12"/>
      <c r="D138" s="12"/>
      <c r="E138" s="12"/>
      <c r="F138" s="6"/>
    </row>
    <row r="139" spans="3:6" ht="15">
      <c r="C139" s="12"/>
      <c r="D139" s="12"/>
      <c r="E139" s="12"/>
      <c r="F139" s="6"/>
    </row>
    <row r="140" spans="3:6" ht="15">
      <c r="C140" s="12"/>
      <c r="D140" s="12"/>
      <c r="E140" s="12"/>
      <c r="F140" s="6"/>
    </row>
    <row r="141" spans="3:6" ht="15">
      <c r="C141" s="12"/>
      <c r="D141" s="12"/>
      <c r="E141" s="12"/>
      <c r="F141" s="6"/>
    </row>
  </sheetData>
  <sheetProtection/>
  <mergeCells count="14">
    <mergeCell ref="A89:F89"/>
    <mergeCell ref="A2:F2"/>
    <mergeCell ref="A3:F3"/>
    <mergeCell ref="A51:A53"/>
    <mergeCell ref="E5:F5"/>
    <mergeCell ref="A5:C5"/>
    <mergeCell ref="A6:A7"/>
    <mergeCell ref="B6:B7"/>
    <mergeCell ref="C6:C7"/>
    <mergeCell ref="F6:F7"/>
    <mergeCell ref="A8:F8"/>
    <mergeCell ref="A43:F43"/>
    <mergeCell ref="D6:D7"/>
    <mergeCell ref="E6:E7"/>
  </mergeCells>
  <printOptions/>
  <pageMargins left="0.7874015748031497" right="0.3937007874015748" top="0.7874015748031497" bottom="0.7874015748031497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</dc:creator>
  <cp:keywords/>
  <dc:description/>
  <cp:lastModifiedBy>Сысолина</cp:lastModifiedBy>
  <cp:lastPrinted>2021-10-15T05:26:17Z</cp:lastPrinted>
  <dcterms:created xsi:type="dcterms:W3CDTF">2004-09-11T05:05:19Z</dcterms:created>
  <dcterms:modified xsi:type="dcterms:W3CDTF">2022-04-20T09:59:35Z</dcterms:modified>
  <cp:category/>
  <cp:version/>
  <cp:contentType/>
  <cp:contentStatus/>
</cp:coreProperties>
</file>